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<sst xmlns="http://schemas.openxmlformats.org/spreadsheetml/2006/main" count="160" uniqueCount="50">
  <si>
    <t>Northern Michigan University</t>
  </si>
  <si>
    <t>UNDERGRADUATE (ON CAMPUS):  TUITION AND FEE RATES</t>
  </si>
  <si>
    <t>WINTER 2004 RATES</t>
  </si>
  <si>
    <t>Change</t>
  </si>
  <si>
    <t>% Change</t>
  </si>
  <si>
    <t>Per credit hour:</t>
  </si>
  <si>
    <t>Resident:</t>
  </si>
  <si>
    <t>1 to 11 credits</t>
  </si>
  <si>
    <t>per credit</t>
  </si>
  <si>
    <t>12 to 18 credits</t>
  </si>
  <si>
    <t>per semester</t>
  </si>
  <si>
    <t>over 18 credits</t>
  </si>
  <si>
    <t>Nonresident:</t>
  </si>
  <si>
    <t>Per semester:</t>
  </si>
  <si>
    <t>Comprehensive fee:</t>
  </si>
  <si>
    <t>12 or more credits</t>
  </si>
  <si>
    <t>Student Activity fee:</t>
  </si>
  <si>
    <t>6 or more credits</t>
  </si>
  <si>
    <t>Annual Tuition and Fees:</t>
  </si>
  <si>
    <t xml:space="preserve">     Resident Undergraduate:</t>
  </si>
  <si>
    <r>
      <t xml:space="preserve">    State comparison level </t>
    </r>
    <r>
      <rPr>
        <b/>
        <i/>
        <sz val="9"/>
        <rFont val="Arial"/>
        <family val="2"/>
      </rPr>
      <t>(30 crs./yr.)</t>
    </r>
  </si>
  <si>
    <t>per year</t>
  </si>
  <si>
    <r>
      <t xml:space="preserve">    State comparison level </t>
    </r>
    <r>
      <rPr>
        <b/>
        <i/>
        <sz val="9"/>
        <rFont val="Arial"/>
        <family val="2"/>
      </rPr>
      <t>(15 crs./sem.)</t>
    </r>
  </si>
  <si>
    <t xml:space="preserve">     Nonresident Undergraduate:</t>
  </si>
  <si>
    <r>
      <t xml:space="preserve">    State comparison level </t>
    </r>
    <r>
      <rPr>
        <i/>
        <sz val="9"/>
        <rFont val="Arial"/>
        <family val="2"/>
      </rPr>
      <t>(30 crs./yr.)</t>
    </r>
  </si>
  <si>
    <r>
      <t xml:space="preserve">    State comparison level </t>
    </r>
    <r>
      <rPr>
        <i/>
        <sz val="9"/>
        <rFont val="Arial"/>
        <family val="2"/>
      </rPr>
      <t>(15 crs./sem.)</t>
    </r>
  </si>
  <si>
    <t>GRADUATE (ON CAMPUS):  TUITION AND FEE RATES</t>
  </si>
  <si>
    <t>All credit hours</t>
  </si>
  <si>
    <t>8 or more credits</t>
  </si>
  <si>
    <t xml:space="preserve">     Resident Graduate:</t>
  </si>
  <si>
    <t xml:space="preserve">    NMU full-time graduate level (16 crs./yr.)</t>
  </si>
  <si>
    <t xml:space="preserve">    NMU full-time graduate level (8 crs./sem.)</t>
  </si>
  <si>
    <t xml:space="preserve">     Nonresident Graduate:</t>
  </si>
  <si>
    <t>EXTENSION COURSES (OFF CAMPUS AND WEB COURSES):  TUITON AND FEE RATES</t>
  </si>
  <si>
    <t>UNDERGRADUATE</t>
  </si>
  <si>
    <t>Undergraduate:  All credit hours</t>
  </si>
  <si>
    <t>GRADUATE</t>
  </si>
  <si>
    <t>Graduate:  All credit hours</t>
  </si>
  <si>
    <t>SUMMER COLLEGE: TUITION AND FEES RATES</t>
  </si>
  <si>
    <t>SUMMER 2004</t>
  </si>
  <si>
    <t>UNDERGRADUATE TUITION AND FEES</t>
  </si>
  <si>
    <t>1 to 5 credits</t>
  </si>
  <si>
    <t>over 5 credits</t>
  </si>
  <si>
    <t>GRADUATE TUITION AND FEES</t>
  </si>
  <si>
    <t>Resident:  All credit hours</t>
  </si>
  <si>
    <t>Nonresident:  All credit hours</t>
  </si>
  <si>
    <t>FALL 2003 RATES</t>
  </si>
  <si>
    <t>On Campus Winter 2004 Rates; Extension Winter 2004 Rates; and Revised Summer 2004 Rates</t>
  </si>
  <si>
    <t>Revised</t>
  </si>
  <si>
    <t>TUITION AND FEES (Option 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</si>
</sst>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7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7" fontId="3" fillId="0" borderId="0" xfId="0" applyNumberFormat="1" applyFont="1" applyAlignment="1">
      <alignment/>
    </xf>
    <xf numFmtId="7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7" fontId="0" fillId="0" borderId="0" xfId="0" applyNumberFormat="1" applyBorder="1" applyAlignment="1">
      <alignment/>
    </xf>
    <xf numFmtId="7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  <xf numFmtId="7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7" fontId="5" fillId="0" borderId="0" xfId="0" applyNumberFormat="1" applyFont="1" applyAlignment="1">
      <alignment/>
    </xf>
    <xf numFmtId="7" fontId="5" fillId="0" borderId="2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7" fontId="8" fillId="0" borderId="0" xfId="0" applyNumberFormat="1" applyFont="1" applyAlignment="1">
      <alignment/>
    </xf>
    <xf numFmtId="7" fontId="8" fillId="0" borderId="2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7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1" fillId="0" borderId="3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/>
    </xf>
    <xf numFmtId="10" fontId="1" fillId="0" borderId="0" xfId="19" applyNumberFormat="1" applyFont="1" applyAlignment="1">
      <alignment/>
    </xf>
    <xf numFmtId="10" fontId="5" fillId="0" borderId="0" xfId="19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7" fontId="7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7" fontId="8" fillId="0" borderId="1" xfId="0" applyNumberFormat="1" applyFont="1" applyBorder="1" applyAlignment="1">
      <alignment/>
    </xf>
    <xf numFmtId="7" fontId="3" fillId="0" borderId="1" xfId="0" applyNumberFormat="1" applyFont="1" applyBorder="1" applyAlignment="1">
      <alignment/>
    </xf>
    <xf numFmtId="7" fontId="8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10" fontId="8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47">
      <selection activeCell="G47" sqref="G47:H47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31.7109375" style="0" customWidth="1"/>
    <col min="4" max="4" width="11.00390625" style="0" customWidth="1"/>
    <col min="5" max="5" width="10.7109375" style="0" customWidth="1"/>
    <col min="6" max="6" width="2.7109375" style="0" customWidth="1"/>
    <col min="7" max="7" width="12.140625" style="0" customWidth="1"/>
    <col min="8" max="8" width="11.421875" style="0" customWidth="1"/>
    <col min="9" max="10" width="2.7109375" style="0" customWidth="1"/>
    <col min="11" max="11" width="9.7109375" style="0" bestFit="1" customWidth="1"/>
    <col min="12" max="12" width="11.28125" style="0" bestFit="1" customWidth="1"/>
    <col min="13" max="13" width="2.7109375" style="0" customWidth="1"/>
    <col min="14" max="14" width="10.57421875" style="0" bestFit="1" customWidth="1"/>
  </cols>
  <sheetData>
    <row r="1" ht="12.75">
      <c r="A1" s="1" t="s">
        <v>49</v>
      </c>
    </row>
    <row r="2" ht="12.75">
      <c r="A2" s="1" t="s">
        <v>47</v>
      </c>
    </row>
    <row r="3" ht="12.75">
      <c r="A3" s="1" t="s">
        <v>0</v>
      </c>
    </row>
    <row r="4" spans="1:14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Top="1">
      <c r="A5" s="1"/>
    </row>
    <row r="6" ht="12.75">
      <c r="A6" s="1" t="s">
        <v>1</v>
      </c>
    </row>
    <row r="7" ht="12.75">
      <c r="A7" s="1"/>
    </row>
    <row r="8" spans="4:10" ht="12.75">
      <c r="D8" s="61"/>
      <c r="E8" s="61"/>
      <c r="F8" s="4"/>
      <c r="G8" s="61"/>
      <c r="H8" s="61"/>
      <c r="J8" s="5"/>
    </row>
    <row r="9" spans="4:14" ht="12.75">
      <c r="D9" s="58" t="s">
        <v>46</v>
      </c>
      <c r="E9" s="58"/>
      <c r="G9" s="58" t="s">
        <v>2</v>
      </c>
      <c r="H9" s="58"/>
      <c r="J9" s="5"/>
      <c r="K9" s="58" t="s">
        <v>3</v>
      </c>
      <c r="L9" s="58"/>
      <c r="N9" s="6" t="s">
        <v>4</v>
      </c>
    </row>
    <row r="10" ht="12.75">
      <c r="J10" s="5"/>
    </row>
    <row r="11" spans="1:10" ht="12.75">
      <c r="A11" s="7" t="s">
        <v>5</v>
      </c>
      <c r="J11" s="5"/>
    </row>
    <row r="12" ht="12.75">
      <c r="J12" s="5"/>
    </row>
    <row r="13" spans="2:10" ht="12.75">
      <c r="B13" s="8" t="s">
        <v>6</v>
      </c>
      <c r="J13" s="5"/>
    </row>
    <row r="14" spans="2:14" ht="12.75">
      <c r="B14" s="8"/>
      <c r="C14" t="s">
        <v>7</v>
      </c>
      <c r="D14" s="4">
        <v>185</v>
      </c>
      <c r="E14" s="9" t="s">
        <v>8</v>
      </c>
      <c r="F14" s="4"/>
      <c r="G14" s="4">
        <v>193</v>
      </c>
      <c r="H14" s="9" t="s">
        <v>8</v>
      </c>
      <c r="I14" s="4"/>
      <c r="J14" s="10"/>
      <c r="K14" s="4">
        <f>G14-D14</f>
        <v>8</v>
      </c>
      <c r="L14" s="9" t="s">
        <v>8</v>
      </c>
      <c r="N14" s="11">
        <f>K14/D14</f>
        <v>0.043243243243243246</v>
      </c>
    </row>
    <row r="15" spans="2:14" ht="12.75">
      <c r="B15" s="8"/>
      <c r="C15" t="s">
        <v>9</v>
      </c>
      <c r="D15" s="4">
        <f>+D14*12</f>
        <v>2220</v>
      </c>
      <c r="E15" s="9" t="s">
        <v>10</v>
      </c>
      <c r="F15" s="4"/>
      <c r="G15" s="4">
        <f>+G14*12</f>
        <v>2316</v>
      </c>
      <c r="H15" s="9" t="s">
        <v>10</v>
      </c>
      <c r="I15" s="4"/>
      <c r="J15" s="10"/>
      <c r="K15" s="4">
        <f>G15-D15</f>
        <v>96</v>
      </c>
      <c r="L15" s="9" t="s">
        <v>10</v>
      </c>
      <c r="N15" s="11">
        <f>K15/D15</f>
        <v>0.043243243243243246</v>
      </c>
    </row>
    <row r="16" spans="2:14" ht="12.75">
      <c r="B16" s="8"/>
      <c r="C16" t="s">
        <v>11</v>
      </c>
      <c r="D16" s="4">
        <f>+D14</f>
        <v>185</v>
      </c>
      <c r="E16" s="9" t="s">
        <v>8</v>
      </c>
      <c r="F16" s="4"/>
      <c r="G16" s="4">
        <f>+G14</f>
        <v>193</v>
      </c>
      <c r="H16" s="9" t="s">
        <v>8</v>
      </c>
      <c r="I16" s="4"/>
      <c r="J16" s="10"/>
      <c r="K16" s="4">
        <f>G16-D16</f>
        <v>8</v>
      </c>
      <c r="L16" s="9" t="s">
        <v>8</v>
      </c>
      <c r="N16" s="11">
        <f>K16/D16</f>
        <v>0.043243243243243246</v>
      </c>
    </row>
    <row r="17" spans="2:14" ht="12.75">
      <c r="B17" s="8"/>
      <c r="D17" s="4"/>
      <c r="E17" s="4"/>
      <c r="F17" s="4"/>
      <c r="G17" s="4"/>
      <c r="H17" s="4"/>
      <c r="I17" s="4"/>
      <c r="J17" s="10"/>
      <c r="K17" s="4"/>
      <c r="L17" s="4"/>
      <c r="N17" s="11"/>
    </row>
    <row r="18" spans="2:14" ht="12.75">
      <c r="B18" s="8" t="s">
        <v>12</v>
      </c>
      <c r="D18" s="4"/>
      <c r="E18" s="4"/>
      <c r="F18" s="4"/>
      <c r="G18" s="4"/>
      <c r="H18" s="4"/>
      <c r="I18" s="4"/>
      <c r="J18" s="10"/>
      <c r="K18" s="4"/>
      <c r="L18" s="4"/>
      <c r="N18" s="11"/>
    </row>
    <row r="19" spans="2:14" ht="12.75">
      <c r="B19" s="8"/>
      <c r="C19" t="s">
        <v>7</v>
      </c>
      <c r="D19" s="4">
        <v>317</v>
      </c>
      <c r="E19" s="9" t="s">
        <v>8</v>
      </c>
      <c r="F19" s="4"/>
      <c r="G19" s="4">
        <v>330</v>
      </c>
      <c r="H19" s="9" t="s">
        <v>8</v>
      </c>
      <c r="I19" s="4"/>
      <c r="J19" s="10"/>
      <c r="K19" s="4">
        <f>G19-D19</f>
        <v>13</v>
      </c>
      <c r="L19" s="9" t="s">
        <v>8</v>
      </c>
      <c r="N19" s="11">
        <f>K19/D19</f>
        <v>0.04100946372239748</v>
      </c>
    </row>
    <row r="20" spans="2:14" ht="12.75">
      <c r="B20" s="8"/>
      <c r="C20" t="s">
        <v>9</v>
      </c>
      <c r="D20" s="4">
        <f>+D19*12</f>
        <v>3804</v>
      </c>
      <c r="E20" s="9" t="s">
        <v>10</v>
      </c>
      <c r="F20" s="4"/>
      <c r="G20" s="4">
        <f>+G19*12</f>
        <v>3960</v>
      </c>
      <c r="H20" s="9" t="s">
        <v>10</v>
      </c>
      <c r="I20" s="4"/>
      <c r="J20" s="10"/>
      <c r="K20" s="4">
        <f>G20-D20</f>
        <v>156</v>
      </c>
      <c r="L20" s="9" t="s">
        <v>10</v>
      </c>
      <c r="N20" s="11">
        <f>K20/D20</f>
        <v>0.04100946372239748</v>
      </c>
    </row>
    <row r="21" spans="2:14" ht="12.75">
      <c r="B21" s="8"/>
      <c r="C21" t="s">
        <v>11</v>
      </c>
      <c r="D21" s="4">
        <f>+D19</f>
        <v>317</v>
      </c>
      <c r="E21" s="9" t="s">
        <v>8</v>
      </c>
      <c r="F21" s="4"/>
      <c r="G21" s="4">
        <f>+G19</f>
        <v>330</v>
      </c>
      <c r="H21" s="9" t="s">
        <v>8</v>
      </c>
      <c r="I21" s="4"/>
      <c r="J21" s="10"/>
      <c r="K21" s="4">
        <f>G21-D21</f>
        <v>13</v>
      </c>
      <c r="L21" s="9" t="s">
        <v>8</v>
      </c>
      <c r="N21" s="11">
        <f>K21/D21</f>
        <v>0.04100946372239748</v>
      </c>
    </row>
    <row r="22" spans="2:14" ht="12.75">
      <c r="B22" s="8"/>
      <c r="D22" s="4"/>
      <c r="E22" s="4"/>
      <c r="F22" s="4"/>
      <c r="G22" s="4"/>
      <c r="H22" s="4"/>
      <c r="I22" s="4"/>
      <c r="J22" s="10"/>
      <c r="K22" s="4"/>
      <c r="L22" s="4"/>
      <c r="N22" s="11"/>
    </row>
    <row r="23" spans="1:14" ht="12.75">
      <c r="A23" s="7" t="s">
        <v>13</v>
      </c>
      <c r="B23" s="8"/>
      <c r="D23" s="4"/>
      <c r="E23" s="4"/>
      <c r="F23" s="4"/>
      <c r="G23" s="4"/>
      <c r="H23" s="4"/>
      <c r="I23" s="4"/>
      <c r="J23" s="10"/>
      <c r="K23" s="4"/>
      <c r="L23" s="4"/>
      <c r="N23" s="11"/>
    </row>
    <row r="24" spans="2:14" ht="12.75">
      <c r="B24" s="8"/>
      <c r="D24" s="4"/>
      <c r="E24" s="4"/>
      <c r="F24" s="4"/>
      <c r="G24" s="4"/>
      <c r="H24" s="4"/>
      <c r="I24" s="4"/>
      <c r="J24" s="10"/>
      <c r="K24" s="4"/>
      <c r="L24" s="4"/>
      <c r="N24" s="11"/>
    </row>
    <row r="25" spans="2:14" ht="12.75">
      <c r="B25" s="8" t="s">
        <v>14</v>
      </c>
      <c r="D25" s="4"/>
      <c r="E25" s="4"/>
      <c r="F25" s="4"/>
      <c r="G25" s="4"/>
      <c r="H25" s="4"/>
      <c r="I25" s="4"/>
      <c r="J25" s="10"/>
      <c r="K25" s="4"/>
      <c r="L25" s="4"/>
      <c r="N25" s="11"/>
    </row>
    <row r="26" spans="2:14" ht="12.75">
      <c r="B26" s="8"/>
      <c r="C26" t="s">
        <v>15</v>
      </c>
      <c r="D26" s="4">
        <v>305</v>
      </c>
      <c r="E26" s="9" t="s">
        <v>10</v>
      </c>
      <c r="F26" s="4"/>
      <c r="G26" s="4">
        <v>309</v>
      </c>
      <c r="H26" s="9" t="s">
        <v>10</v>
      </c>
      <c r="I26" s="4"/>
      <c r="J26" s="10"/>
      <c r="K26" s="4">
        <f>G26-D26</f>
        <v>4</v>
      </c>
      <c r="L26" s="9" t="s">
        <v>10</v>
      </c>
      <c r="N26" s="11">
        <f>K26/D26</f>
        <v>0.013114754098360656</v>
      </c>
    </row>
    <row r="27" spans="2:14" ht="12.75">
      <c r="B27" s="8"/>
      <c r="D27" s="4"/>
      <c r="E27" s="4"/>
      <c r="F27" s="4"/>
      <c r="G27" s="4"/>
      <c r="H27" s="4"/>
      <c r="I27" s="4"/>
      <c r="J27" s="10"/>
      <c r="K27" s="4"/>
      <c r="L27" s="4"/>
      <c r="N27" s="11"/>
    </row>
    <row r="28" spans="2:14" ht="12.75">
      <c r="B28" s="8" t="s">
        <v>16</v>
      </c>
      <c r="D28" s="4"/>
      <c r="E28" s="4"/>
      <c r="F28" s="4"/>
      <c r="G28" s="4"/>
      <c r="H28" s="4"/>
      <c r="I28" s="4"/>
      <c r="J28" s="10"/>
      <c r="K28" s="4"/>
      <c r="L28" s="4"/>
      <c r="N28" s="11"/>
    </row>
    <row r="29" spans="2:14" ht="12.75">
      <c r="B29" s="8"/>
      <c r="C29" t="s">
        <v>17</v>
      </c>
      <c r="D29" s="4">
        <v>30</v>
      </c>
      <c r="E29" s="9" t="s">
        <v>10</v>
      </c>
      <c r="F29" s="4"/>
      <c r="G29" s="4">
        <v>30</v>
      </c>
      <c r="H29" s="9" t="s">
        <v>10</v>
      </c>
      <c r="I29" s="4"/>
      <c r="J29" s="10"/>
      <c r="K29" s="4">
        <f>G29-D29</f>
        <v>0</v>
      </c>
      <c r="L29" s="9" t="s">
        <v>10</v>
      </c>
      <c r="N29" s="11">
        <f>K29/D29</f>
        <v>0</v>
      </c>
    </row>
    <row r="30" spans="1:14" ht="12.75">
      <c r="A30" s="12"/>
      <c r="B30" s="13"/>
      <c r="C30" s="12"/>
      <c r="D30" s="14"/>
      <c r="E30" s="15"/>
      <c r="F30" s="14"/>
      <c r="G30" s="14"/>
      <c r="H30" s="15"/>
      <c r="I30" s="4"/>
      <c r="J30" s="10"/>
      <c r="K30" s="14"/>
      <c r="L30" s="15"/>
      <c r="M30" s="12"/>
      <c r="N30" s="16"/>
    </row>
    <row r="31" spans="1:14" ht="12.75">
      <c r="A31" s="17" t="s">
        <v>18</v>
      </c>
      <c r="B31" s="13"/>
      <c r="C31" s="12"/>
      <c r="D31" s="14"/>
      <c r="E31" s="14"/>
      <c r="F31" s="14"/>
      <c r="G31" s="14"/>
      <c r="H31" s="14"/>
      <c r="I31" s="4"/>
      <c r="J31" s="10"/>
      <c r="K31" s="14"/>
      <c r="L31" s="14"/>
      <c r="M31" s="12"/>
      <c r="N31" s="16"/>
    </row>
    <row r="32" spans="1:14" ht="12.75">
      <c r="A32" s="8"/>
      <c r="C32" s="1"/>
      <c r="D32" s="18"/>
      <c r="E32" s="18"/>
      <c r="F32" s="18"/>
      <c r="G32" s="18"/>
      <c r="H32" s="18"/>
      <c r="I32" s="4"/>
      <c r="J32" s="10"/>
      <c r="K32" s="18"/>
      <c r="L32" s="18"/>
      <c r="N32" s="19"/>
    </row>
    <row r="33" spans="1:14" ht="12.75">
      <c r="A33" s="20" t="s">
        <v>19</v>
      </c>
      <c r="B33" s="1"/>
      <c r="C33" s="1"/>
      <c r="D33" s="18"/>
      <c r="E33" s="18"/>
      <c r="F33" s="18"/>
      <c r="G33" s="18"/>
      <c r="H33" s="18"/>
      <c r="I33" s="18"/>
      <c r="J33" s="21"/>
      <c r="K33" s="18"/>
      <c r="L33" s="18"/>
      <c r="M33" s="1"/>
      <c r="N33" s="19"/>
    </row>
    <row r="34" spans="1:14" ht="12.75">
      <c r="A34" s="22"/>
      <c r="B34" s="23" t="s">
        <v>20</v>
      </c>
      <c r="C34" s="23"/>
      <c r="D34" s="24">
        <f>+D35*2</f>
        <v>5110</v>
      </c>
      <c r="E34" s="25" t="s">
        <v>21</v>
      </c>
      <c r="F34" s="24"/>
      <c r="G34" s="24">
        <f>+G35*2</f>
        <v>5310</v>
      </c>
      <c r="H34" s="25" t="s">
        <v>21</v>
      </c>
      <c r="I34" s="26"/>
      <c r="J34" s="27"/>
      <c r="K34" s="24">
        <f>G34-D34</f>
        <v>200</v>
      </c>
      <c r="L34" s="25" t="s">
        <v>21</v>
      </c>
      <c r="M34" s="23"/>
      <c r="N34" s="28">
        <f>K34/D34</f>
        <v>0.03913894324853229</v>
      </c>
    </row>
    <row r="35" spans="1:14" ht="12.75">
      <c r="A35" s="1"/>
      <c r="B35" s="23" t="s">
        <v>22</v>
      </c>
      <c r="C35" s="23"/>
      <c r="D35" s="24">
        <f>+D15+D$29+D$26</f>
        <v>2555</v>
      </c>
      <c r="E35" s="25" t="s">
        <v>10</v>
      </c>
      <c r="F35" s="24"/>
      <c r="G35" s="24">
        <f>+G15+G$29+G$26</f>
        <v>2655</v>
      </c>
      <c r="H35" s="25" t="s">
        <v>10</v>
      </c>
      <c r="I35" s="26"/>
      <c r="J35" s="27"/>
      <c r="K35" s="24">
        <f>G35-D35</f>
        <v>100</v>
      </c>
      <c r="L35" s="25" t="s">
        <v>10</v>
      </c>
      <c r="M35" s="23"/>
      <c r="N35" s="28">
        <f>K35/D35</f>
        <v>0.03913894324853229</v>
      </c>
    </row>
    <row r="36" spans="1:14" ht="12.75">
      <c r="A36" s="8"/>
      <c r="B36" s="29"/>
      <c r="C36" s="29"/>
      <c r="D36" s="30"/>
      <c r="E36" s="30"/>
      <c r="F36" s="30"/>
      <c r="G36" s="30"/>
      <c r="H36" s="30"/>
      <c r="I36" s="31"/>
      <c r="J36" s="32"/>
      <c r="K36" s="29"/>
      <c r="L36" s="29"/>
      <c r="M36" s="29"/>
      <c r="N36" s="33"/>
    </row>
    <row r="37" spans="1:14" ht="12.75">
      <c r="A37" s="34" t="s">
        <v>23</v>
      </c>
      <c r="B37" s="29"/>
      <c r="C37" s="23"/>
      <c r="D37" s="24"/>
      <c r="E37" s="24"/>
      <c r="F37" s="24"/>
      <c r="G37" s="24"/>
      <c r="H37" s="24"/>
      <c r="I37" s="31"/>
      <c r="J37" s="32"/>
      <c r="K37" s="24"/>
      <c r="L37" s="24"/>
      <c r="M37" s="29"/>
      <c r="N37" s="28"/>
    </row>
    <row r="38" spans="1:14" ht="12.75">
      <c r="A38" s="22"/>
      <c r="B38" s="29" t="s">
        <v>24</v>
      </c>
      <c r="C38" s="29"/>
      <c r="D38" s="30">
        <f>+D39*2</f>
        <v>8278</v>
      </c>
      <c r="E38" s="15" t="s">
        <v>21</v>
      </c>
      <c r="F38" s="30"/>
      <c r="G38" s="30">
        <f>+G39*2</f>
        <v>8598</v>
      </c>
      <c r="H38" s="15" t="s">
        <v>21</v>
      </c>
      <c r="I38" s="31"/>
      <c r="J38" s="32"/>
      <c r="K38" s="30">
        <f>G38-D38</f>
        <v>320</v>
      </c>
      <c r="L38" s="15" t="s">
        <v>21</v>
      </c>
      <c r="M38" s="29"/>
      <c r="N38" s="33">
        <f>K38/D38</f>
        <v>0.038656680357574295</v>
      </c>
    </row>
    <row r="39" spans="2:14" ht="12.75">
      <c r="B39" s="29" t="s">
        <v>25</v>
      </c>
      <c r="C39" s="29"/>
      <c r="D39" s="30">
        <f>+D20+D$29+D$26</f>
        <v>4139</v>
      </c>
      <c r="E39" s="15" t="s">
        <v>10</v>
      </c>
      <c r="F39" s="30"/>
      <c r="G39" s="30">
        <f>+G20+G$29+G$26</f>
        <v>4299</v>
      </c>
      <c r="H39" s="15" t="s">
        <v>10</v>
      </c>
      <c r="I39" s="31"/>
      <c r="J39" s="32"/>
      <c r="K39" s="30">
        <f>G39-D39</f>
        <v>160</v>
      </c>
      <c r="L39" s="15" t="s">
        <v>10</v>
      </c>
      <c r="M39" s="29"/>
      <c r="N39" s="33">
        <f>K39/D39</f>
        <v>0.038656680357574295</v>
      </c>
    </row>
    <row r="40" spans="2:14" ht="12.75">
      <c r="B40" s="29"/>
      <c r="C40" s="29"/>
      <c r="D40" s="30"/>
      <c r="E40" s="15"/>
      <c r="F40" s="30"/>
      <c r="G40" s="30"/>
      <c r="H40" s="15"/>
      <c r="I40" s="31"/>
      <c r="J40" s="32"/>
      <c r="K40" s="30"/>
      <c r="L40" s="15"/>
      <c r="M40" s="29"/>
      <c r="N40" s="33"/>
    </row>
    <row r="41" spans="1:14" ht="13.5" thickBot="1">
      <c r="A41" s="3"/>
      <c r="B41" s="56"/>
      <c r="C41" s="56"/>
      <c r="D41" s="53"/>
      <c r="E41" s="54"/>
      <c r="F41" s="53"/>
      <c r="G41" s="53"/>
      <c r="H41" s="54"/>
      <c r="I41" s="53"/>
      <c r="J41" s="55"/>
      <c r="K41" s="53"/>
      <c r="L41" s="54"/>
      <c r="M41" s="56"/>
      <c r="N41" s="57"/>
    </row>
    <row r="42" spans="1:14" ht="14.25" thickBot="1" thickTop="1">
      <c r="A42" s="3"/>
      <c r="B42" s="36"/>
      <c r="C42" s="3"/>
      <c r="D42" s="37"/>
      <c r="E42" s="37"/>
      <c r="F42" s="37"/>
      <c r="G42" s="37"/>
      <c r="H42" s="37"/>
      <c r="I42" s="37"/>
      <c r="J42" s="37"/>
      <c r="K42" s="3"/>
      <c r="L42" s="3"/>
      <c r="M42" s="3"/>
      <c r="N42" s="38"/>
    </row>
    <row r="43" spans="2:14" ht="13.5" thickTop="1">
      <c r="B43" s="8"/>
      <c r="D43" s="4"/>
      <c r="E43" s="4"/>
      <c r="F43" s="4"/>
      <c r="G43" s="4"/>
      <c r="H43" s="4"/>
      <c r="I43" s="4"/>
      <c r="J43" s="4"/>
      <c r="N43" s="11"/>
    </row>
    <row r="44" spans="1:14" ht="12.75">
      <c r="A44" s="1" t="s">
        <v>26</v>
      </c>
      <c r="B44" s="8"/>
      <c r="D44" s="4"/>
      <c r="E44" s="4"/>
      <c r="F44" s="4"/>
      <c r="G44" s="4"/>
      <c r="H44" s="4"/>
      <c r="I44" s="4"/>
      <c r="J44" s="4"/>
      <c r="N44" s="11"/>
    </row>
    <row r="45" spans="2:14" ht="12.75">
      <c r="B45" s="8"/>
      <c r="D45" s="4"/>
      <c r="E45" s="4"/>
      <c r="F45" s="4"/>
      <c r="G45" s="4"/>
      <c r="H45" s="4"/>
      <c r="I45" s="4"/>
      <c r="J45" s="4"/>
      <c r="N45" s="11"/>
    </row>
    <row r="46" spans="1:14" ht="12.75">
      <c r="A46" s="1"/>
      <c r="B46" s="8"/>
      <c r="D46" s="61"/>
      <c r="E46" s="61"/>
      <c r="F46" s="4"/>
      <c r="G46" s="61"/>
      <c r="H46" s="61"/>
      <c r="I46" s="4"/>
      <c r="J46" s="10"/>
      <c r="N46" s="11"/>
    </row>
    <row r="47" spans="1:14" ht="12.75">
      <c r="A47" s="1"/>
      <c r="B47" s="8"/>
      <c r="D47" s="58" t="s">
        <v>46</v>
      </c>
      <c r="E47" s="58"/>
      <c r="G47" s="58" t="s">
        <v>2</v>
      </c>
      <c r="H47" s="58"/>
      <c r="I47" s="4"/>
      <c r="J47" s="10"/>
      <c r="K47" s="58" t="s">
        <v>3</v>
      </c>
      <c r="L47" s="58"/>
      <c r="N47" s="39" t="s">
        <v>4</v>
      </c>
    </row>
    <row r="48" spans="1:14" ht="12.75">
      <c r="A48" s="1"/>
      <c r="B48" s="8"/>
      <c r="D48" s="4"/>
      <c r="E48" s="4"/>
      <c r="F48" s="4"/>
      <c r="G48" s="4"/>
      <c r="H48" s="4"/>
      <c r="I48" s="4"/>
      <c r="J48" s="10"/>
      <c r="N48" s="11"/>
    </row>
    <row r="49" spans="1:14" ht="12.75">
      <c r="A49" s="7" t="s">
        <v>5</v>
      </c>
      <c r="B49" s="8"/>
      <c r="D49" s="4"/>
      <c r="E49" s="4"/>
      <c r="F49" s="4"/>
      <c r="G49" s="4"/>
      <c r="H49" s="4"/>
      <c r="I49" s="4"/>
      <c r="J49" s="10"/>
      <c r="N49" s="11"/>
    </row>
    <row r="50" spans="1:14" ht="12.75">
      <c r="A50" s="1"/>
      <c r="B50" s="8"/>
      <c r="D50" s="4"/>
      <c r="E50" s="4"/>
      <c r="F50" s="4"/>
      <c r="G50" s="4"/>
      <c r="H50" s="4"/>
      <c r="I50" s="4"/>
      <c r="J50" s="10"/>
      <c r="N50" s="11"/>
    </row>
    <row r="51" spans="2:14" ht="12.75">
      <c r="B51" s="8" t="s">
        <v>6</v>
      </c>
      <c r="D51" s="4"/>
      <c r="E51" s="4"/>
      <c r="F51" s="4"/>
      <c r="G51" s="4"/>
      <c r="H51" s="4"/>
      <c r="I51" s="4"/>
      <c r="J51" s="10"/>
      <c r="N51" s="11"/>
    </row>
    <row r="52" spans="2:14" ht="12.75">
      <c r="B52" s="8"/>
      <c r="C52" t="s">
        <v>27</v>
      </c>
      <c r="D52" s="4">
        <v>214</v>
      </c>
      <c r="E52" s="9" t="s">
        <v>8</v>
      </c>
      <c r="F52" s="4"/>
      <c r="G52" s="4">
        <v>223.5</v>
      </c>
      <c r="H52" s="9" t="s">
        <v>8</v>
      </c>
      <c r="I52" s="4"/>
      <c r="J52" s="10"/>
      <c r="K52" s="4">
        <f>G52-D52</f>
        <v>9.5</v>
      </c>
      <c r="L52" s="9" t="s">
        <v>8</v>
      </c>
      <c r="N52" s="11">
        <f>K52/D52</f>
        <v>0.04439252336448598</v>
      </c>
    </row>
    <row r="53" spans="2:14" ht="12.75">
      <c r="B53" s="8"/>
      <c r="D53" s="4"/>
      <c r="E53" s="4"/>
      <c r="F53" s="4"/>
      <c r="G53" s="4"/>
      <c r="H53" s="4"/>
      <c r="I53" s="4"/>
      <c r="J53" s="10"/>
      <c r="N53" s="11"/>
    </row>
    <row r="54" spans="2:14" ht="12.75">
      <c r="B54" s="8" t="s">
        <v>12</v>
      </c>
      <c r="D54" s="4"/>
      <c r="E54" s="4"/>
      <c r="F54" s="4"/>
      <c r="G54" s="4"/>
      <c r="H54" s="4"/>
      <c r="I54" s="4"/>
      <c r="J54" s="10"/>
      <c r="N54" s="11"/>
    </row>
    <row r="55" spans="3:14" ht="12.75">
      <c r="C55" t="s">
        <v>27</v>
      </c>
      <c r="D55" s="4">
        <v>335</v>
      </c>
      <c r="E55" s="9" t="s">
        <v>8</v>
      </c>
      <c r="F55" s="4"/>
      <c r="G55" s="4">
        <v>349</v>
      </c>
      <c r="H55" s="9" t="s">
        <v>8</v>
      </c>
      <c r="I55" s="4"/>
      <c r="J55" s="10"/>
      <c r="K55" s="4">
        <f>G55-D55</f>
        <v>14</v>
      </c>
      <c r="L55" s="9" t="s">
        <v>8</v>
      </c>
      <c r="N55" s="11">
        <f>K55/D55</f>
        <v>0.041791044776119404</v>
      </c>
    </row>
    <row r="56" spans="4:14" ht="12.75">
      <c r="D56" s="4"/>
      <c r="E56" s="4"/>
      <c r="F56" s="4"/>
      <c r="G56" s="4"/>
      <c r="H56" s="4"/>
      <c r="I56" s="4"/>
      <c r="J56" s="10"/>
      <c r="N56" s="11"/>
    </row>
    <row r="57" spans="1:14" ht="12.75">
      <c r="A57" s="7" t="s">
        <v>13</v>
      </c>
      <c r="D57" s="4"/>
      <c r="E57" s="4"/>
      <c r="F57" s="4"/>
      <c r="G57" s="4"/>
      <c r="H57" s="4"/>
      <c r="I57" s="4"/>
      <c r="J57" s="10"/>
      <c r="N57" s="11"/>
    </row>
    <row r="58" spans="2:14" ht="12.75">
      <c r="B58" s="8"/>
      <c r="D58" s="4"/>
      <c r="E58" s="4"/>
      <c r="F58" s="4"/>
      <c r="G58" s="4"/>
      <c r="H58" s="4"/>
      <c r="I58" s="4"/>
      <c r="J58" s="10"/>
      <c r="K58" s="4"/>
      <c r="L58" s="4"/>
      <c r="N58" s="11"/>
    </row>
    <row r="59" spans="2:14" ht="12.75">
      <c r="B59" s="8" t="s">
        <v>14</v>
      </c>
      <c r="D59" s="4"/>
      <c r="E59" s="4"/>
      <c r="F59" s="4"/>
      <c r="G59" s="4"/>
      <c r="H59" s="4"/>
      <c r="I59" s="4"/>
      <c r="J59" s="10"/>
      <c r="K59" s="4"/>
      <c r="L59" s="4"/>
      <c r="N59" s="11"/>
    </row>
    <row r="60" spans="2:14" ht="12.75">
      <c r="B60" s="8"/>
      <c r="C60" t="s">
        <v>28</v>
      </c>
      <c r="D60" s="4">
        <v>305</v>
      </c>
      <c r="E60" s="9" t="s">
        <v>10</v>
      </c>
      <c r="F60" s="4"/>
      <c r="G60" s="4">
        <f>G26</f>
        <v>309</v>
      </c>
      <c r="H60" s="9" t="s">
        <v>10</v>
      </c>
      <c r="I60" s="4"/>
      <c r="J60" s="10"/>
      <c r="K60" s="4">
        <f>G60-D60</f>
        <v>4</v>
      </c>
      <c r="L60" s="9" t="s">
        <v>10</v>
      </c>
      <c r="N60" s="11">
        <f>K60/D60</f>
        <v>0.013114754098360656</v>
      </c>
    </row>
    <row r="61" spans="2:14" ht="12.75">
      <c r="B61" s="8"/>
      <c r="D61" s="4"/>
      <c r="E61" s="4"/>
      <c r="F61" s="4"/>
      <c r="G61" s="4"/>
      <c r="H61" s="4"/>
      <c r="I61" s="4"/>
      <c r="J61" s="10"/>
      <c r="K61" s="4"/>
      <c r="L61" s="9"/>
      <c r="N61" s="11"/>
    </row>
    <row r="62" spans="2:14" ht="12.75">
      <c r="B62" s="8" t="s">
        <v>16</v>
      </c>
      <c r="D62" s="4"/>
      <c r="E62" s="4"/>
      <c r="F62" s="4"/>
      <c r="G62" s="4"/>
      <c r="H62" s="4"/>
      <c r="I62" s="4"/>
      <c r="J62" s="10"/>
      <c r="K62" s="4"/>
      <c r="L62" s="4"/>
      <c r="N62" s="11"/>
    </row>
    <row r="63" spans="2:14" ht="12.75">
      <c r="B63" s="8"/>
      <c r="C63" t="s">
        <v>17</v>
      </c>
      <c r="D63" s="4">
        <v>30</v>
      </c>
      <c r="E63" s="9" t="s">
        <v>10</v>
      </c>
      <c r="F63" s="4"/>
      <c r="G63" s="4">
        <v>30</v>
      </c>
      <c r="H63" s="9" t="s">
        <v>10</v>
      </c>
      <c r="I63" s="4"/>
      <c r="J63" s="10"/>
      <c r="K63" s="4">
        <f>G63-D63</f>
        <v>0</v>
      </c>
      <c r="L63" s="9" t="s">
        <v>10</v>
      </c>
      <c r="N63" s="11">
        <f>K63/D63</f>
        <v>0</v>
      </c>
    </row>
    <row r="64" spans="1:14" ht="12.75">
      <c r="A64" s="12"/>
      <c r="B64" s="13"/>
      <c r="C64" s="12"/>
      <c r="D64" s="14"/>
      <c r="E64" s="15"/>
      <c r="F64" s="14"/>
      <c r="G64" s="14"/>
      <c r="H64" s="15"/>
      <c r="I64" s="4"/>
      <c r="J64" s="10"/>
      <c r="K64" s="14"/>
      <c r="L64" s="15"/>
      <c r="M64" s="12"/>
      <c r="N64" s="16"/>
    </row>
    <row r="65" spans="1:14" ht="12.75">
      <c r="A65" s="12"/>
      <c r="B65" s="13"/>
      <c r="C65" s="12"/>
      <c r="D65" s="14"/>
      <c r="E65" s="14"/>
      <c r="F65" s="14"/>
      <c r="G65" s="14"/>
      <c r="H65" s="14"/>
      <c r="I65" s="4"/>
      <c r="J65" s="10"/>
      <c r="K65" s="14"/>
      <c r="L65" s="14"/>
      <c r="M65" s="12"/>
      <c r="N65" s="16"/>
    </row>
    <row r="66" spans="1:14" ht="12.75">
      <c r="A66" s="17" t="s">
        <v>18</v>
      </c>
      <c r="B66" s="13"/>
      <c r="C66" s="12"/>
      <c r="D66" s="14"/>
      <c r="E66" s="14"/>
      <c r="F66" s="14"/>
      <c r="G66" s="14"/>
      <c r="H66" s="14"/>
      <c r="I66" s="4"/>
      <c r="J66" s="10"/>
      <c r="K66" s="14"/>
      <c r="L66" s="14"/>
      <c r="M66" s="12"/>
      <c r="N66" s="16"/>
    </row>
    <row r="67" spans="1:14" ht="12.75">
      <c r="A67" s="7"/>
      <c r="B67" s="7"/>
      <c r="C67" s="1"/>
      <c r="D67" s="18"/>
      <c r="E67" s="18"/>
      <c r="F67" s="18"/>
      <c r="G67" s="18"/>
      <c r="H67" s="18"/>
      <c r="I67" s="4"/>
      <c r="J67" s="10"/>
      <c r="K67" s="40"/>
      <c r="L67" s="18"/>
      <c r="N67" s="41"/>
    </row>
    <row r="68" spans="1:14" ht="12.75">
      <c r="A68" s="20" t="s">
        <v>29</v>
      </c>
      <c r="B68" s="1"/>
      <c r="C68" s="20"/>
      <c r="D68" s="26"/>
      <c r="E68" s="26"/>
      <c r="F68" s="26"/>
      <c r="G68" s="26"/>
      <c r="H68" s="26"/>
      <c r="I68" s="26"/>
      <c r="J68" s="27"/>
      <c r="K68" s="24"/>
      <c r="L68" s="26"/>
      <c r="M68" s="20"/>
      <c r="N68" s="42"/>
    </row>
    <row r="69" spans="1:14" ht="12.75">
      <c r="A69" s="22"/>
      <c r="B69" s="43" t="s">
        <v>30</v>
      </c>
      <c r="C69" s="43"/>
      <c r="D69" s="24">
        <f>+D70*2</f>
        <v>4094</v>
      </c>
      <c r="E69" s="25" t="s">
        <v>21</v>
      </c>
      <c r="F69" s="24"/>
      <c r="G69" s="24">
        <f>+G70*2</f>
        <v>4254</v>
      </c>
      <c r="H69" s="25" t="s">
        <v>21</v>
      </c>
      <c r="I69" s="26"/>
      <c r="J69" s="27"/>
      <c r="K69" s="24">
        <f>G69-D69</f>
        <v>160</v>
      </c>
      <c r="L69" s="25" t="s">
        <v>21</v>
      </c>
      <c r="M69" s="23"/>
      <c r="N69" s="28">
        <f>K69/D69</f>
        <v>0.039081582804103565</v>
      </c>
    </row>
    <row r="70" spans="1:14" ht="12.75">
      <c r="A70" s="1"/>
      <c r="B70" s="44" t="s">
        <v>31</v>
      </c>
      <c r="C70" s="44"/>
      <c r="D70" s="26">
        <f>+(D52*8)+D$63+D$60</f>
        <v>2047</v>
      </c>
      <c r="E70" s="45" t="s">
        <v>10</v>
      </c>
      <c r="F70" s="26"/>
      <c r="G70" s="26">
        <f>+(G52*8)+G$63+G$60</f>
        <v>2127</v>
      </c>
      <c r="H70" s="45" t="s">
        <v>10</v>
      </c>
      <c r="I70" s="26"/>
      <c r="J70" s="27"/>
      <c r="K70" s="26">
        <f>G70-D70</f>
        <v>80</v>
      </c>
      <c r="L70" s="45" t="s">
        <v>10</v>
      </c>
      <c r="M70" s="20"/>
      <c r="N70" s="46">
        <f>K70/D70</f>
        <v>0.039081582804103565</v>
      </c>
    </row>
    <row r="71" spans="2:14" ht="12.75">
      <c r="B71" s="34"/>
      <c r="C71" s="34"/>
      <c r="D71" s="31"/>
      <c r="E71" s="31"/>
      <c r="F71" s="31"/>
      <c r="G71" s="31"/>
      <c r="H71" s="31"/>
      <c r="I71" s="31"/>
      <c r="J71" s="32"/>
      <c r="K71" s="34"/>
      <c r="L71" s="34"/>
      <c r="M71" s="34"/>
      <c r="N71" s="47"/>
    </row>
    <row r="72" spans="1:14" ht="12.75">
      <c r="A72" s="34" t="s">
        <v>32</v>
      </c>
      <c r="B72" s="48"/>
      <c r="C72" s="20"/>
      <c r="D72" s="26"/>
      <c r="E72" s="26"/>
      <c r="F72" s="26"/>
      <c r="G72" s="26"/>
      <c r="H72" s="26"/>
      <c r="I72" s="31"/>
      <c r="J72" s="32"/>
      <c r="K72" s="24"/>
      <c r="L72" s="26"/>
      <c r="M72" s="34"/>
      <c r="N72" s="42"/>
    </row>
    <row r="73" spans="1:14" ht="12.75">
      <c r="A73" s="12"/>
      <c r="B73" s="49" t="s">
        <v>30</v>
      </c>
      <c r="C73" s="49"/>
      <c r="D73" s="30">
        <f>+D74*2</f>
        <v>6030</v>
      </c>
      <c r="E73" s="15" t="s">
        <v>21</v>
      </c>
      <c r="F73" s="30"/>
      <c r="G73" s="30">
        <f>+G74*2</f>
        <v>6262</v>
      </c>
      <c r="H73" s="15" t="s">
        <v>21</v>
      </c>
      <c r="I73" s="31"/>
      <c r="J73" s="32"/>
      <c r="K73" s="30">
        <f>G73-D73</f>
        <v>232</v>
      </c>
      <c r="L73" s="15" t="s">
        <v>21</v>
      </c>
      <c r="M73" s="29"/>
      <c r="N73" s="33">
        <f>K73/D73</f>
        <v>0.038474295190713104</v>
      </c>
    </row>
    <row r="74" spans="2:14" ht="12.75">
      <c r="B74" s="35" t="s">
        <v>31</v>
      </c>
      <c r="C74" s="35"/>
      <c r="D74" s="31">
        <f>+(D55*8)+D$63+D$60</f>
        <v>3015</v>
      </c>
      <c r="E74" s="9" t="s">
        <v>10</v>
      </c>
      <c r="F74" s="31"/>
      <c r="G74" s="31">
        <f>+(G55*8)+G$63+G$60</f>
        <v>3131</v>
      </c>
      <c r="H74" s="9" t="s">
        <v>10</v>
      </c>
      <c r="I74" s="31"/>
      <c r="J74" s="32"/>
      <c r="K74" s="31">
        <f>G74-D74</f>
        <v>116</v>
      </c>
      <c r="L74" s="9" t="s">
        <v>10</v>
      </c>
      <c r="M74" s="34"/>
      <c r="N74" s="47">
        <f>K74/D74</f>
        <v>0.038474295190713104</v>
      </c>
    </row>
    <row r="75" spans="2:14" ht="12.75">
      <c r="B75" s="35"/>
      <c r="C75" s="35"/>
      <c r="D75" s="31"/>
      <c r="E75" s="9"/>
      <c r="F75" s="31"/>
      <c r="G75" s="31"/>
      <c r="H75" s="9"/>
      <c r="I75" s="31"/>
      <c r="J75" s="32"/>
      <c r="K75" s="31"/>
      <c r="L75" s="9"/>
      <c r="M75" s="34"/>
      <c r="N75" s="47"/>
    </row>
    <row r="76" spans="1:14" ht="13.5" thickBot="1">
      <c r="A76" s="3"/>
      <c r="B76" s="52"/>
      <c r="C76" s="52"/>
      <c r="D76" s="53"/>
      <c r="E76" s="54"/>
      <c r="F76" s="53"/>
      <c r="G76" s="53"/>
      <c r="H76" s="54"/>
      <c r="I76" s="53"/>
      <c r="J76" s="55"/>
      <c r="K76" s="53"/>
      <c r="L76" s="54"/>
      <c r="M76" s="56"/>
      <c r="N76" s="57"/>
    </row>
    <row r="77" spans="1:14" ht="13.5" thickTop="1">
      <c r="A77" s="12"/>
      <c r="B77" s="13"/>
      <c r="C77" s="12"/>
      <c r="D77" s="14"/>
      <c r="E77" s="14"/>
      <c r="F77" s="14"/>
      <c r="G77" s="14"/>
      <c r="H77" s="14"/>
      <c r="I77" s="14"/>
      <c r="J77" s="14"/>
      <c r="K77" s="12"/>
      <c r="L77" s="12"/>
      <c r="M77" s="12"/>
      <c r="N77" s="16"/>
    </row>
    <row r="78" spans="1:14" ht="13.5" thickBot="1">
      <c r="A78" s="3"/>
      <c r="B78" s="36"/>
      <c r="C78" s="3"/>
      <c r="D78" s="37"/>
      <c r="E78" s="37"/>
      <c r="F78" s="37"/>
      <c r="G78" s="37"/>
      <c r="H78" s="37"/>
      <c r="I78" s="37"/>
      <c r="J78" s="37"/>
      <c r="K78" s="3"/>
      <c r="L78" s="3"/>
      <c r="M78" s="3"/>
      <c r="N78" s="38"/>
    </row>
    <row r="79" spans="2:14" ht="13.5" thickTop="1">
      <c r="B79" s="8"/>
      <c r="D79" s="4"/>
      <c r="E79" s="4"/>
      <c r="F79" s="4"/>
      <c r="G79" s="4"/>
      <c r="H79" s="4"/>
      <c r="I79" s="4"/>
      <c r="J79" s="4"/>
      <c r="N79" s="11"/>
    </row>
    <row r="80" spans="1:14" ht="12.75">
      <c r="A80" s="1" t="s">
        <v>33</v>
      </c>
      <c r="B80" s="8"/>
      <c r="D80" s="4"/>
      <c r="E80" s="4"/>
      <c r="F80" s="4"/>
      <c r="G80" s="4"/>
      <c r="H80" s="4"/>
      <c r="I80" s="4"/>
      <c r="J80" s="4"/>
      <c r="N80" s="11"/>
    </row>
    <row r="81" spans="2:14" ht="12.75">
      <c r="B81" s="8"/>
      <c r="D81" s="4"/>
      <c r="E81" s="4"/>
      <c r="F81" s="4"/>
      <c r="G81" s="4"/>
      <c r="H81" s="4"/>
      <c r="I81" s="4"/>
      <c r="J81" s="4"/>
      <c r="N81" s="11"/>
    </row>
    <row r="82" spans="2:14" ht="12.75">
      <c r="B82" s="8"/>
      <c r="D82" s="61"/>
      <c r="E82" s="61"/>
      <c r="F82" s="4"/>
      <c r="G82" s="61"/>
      <c r="H82" s="61"/>
      <c r="J82" s="5"/>
      <c r="N82" s="11"/>
    </row>
    <row r="83" spans="2:14" ht="12.75">
      <c r="B83" s="8"/>
      <c r="D83" s="58" t="s">
        <v>46</v>
      </c>
      <c r="E83" s="58"/>
      <c r="G83" s="58" t="s">
        <v>2</v>
      </c>
      <c r="H83" s="58"/>
      <c r="J83" s="5"/>
      <c r="K83" s="58" t="s">
        <v>3</v>
      </c>
      <c r="L83" s="58"/>
      <c r="N83" s="39" t="s">
        <v>4</v>
      </c>
    </row>
    <row r="84" spans="2:14" ht="12.75">
      <c r="B84" s="8"/>
      <c r="D84" s="4"/>
      <c r="E84" s="4"/>
      <c r="F84" s="4"/>
      <c r="G84" s="4"/>
      <c r="H84" s="4"/>
      <c r="J84" s="5"/>
      <c r="N84" s="11"/>
    </row>
    <row r="85" spans="1:14" ht="12.75">
      <c r="A85" s="8" t="s">
        <v>34</v>
      </c>
      <c r="D85" s="4"/>
      <c r="E85" s="4"/>
      <c r="F85" s="4"/>
      <c r="G85" s="4"/>
      <c r="H85" s="4"/>
      <c r="J85" s="5"/>
      <c r="N85" s="11"/>
    </row>
    <row r="86" spans="2:14" ht="12.75">
      <c r="B86" s="8"/>
      <c r="D86" s="4"/>
      <c r="E86" s="4"/>
      <c r="F86" s="4"/>
      <c r="G86" s="4"/>
      <c r="H86" s="4"/>
      <c r="J86" s="5"/>
      <c r="N86" s="11"/>
    </row>
    <row r="87" spans="2:14" ht="12.75">
      <c r="B87" s="8" t="s">
        <v>35</v>
      </c>
      <c r="D87" s="4">
        <v>185</v>
      </c>
      <c r="E87" s="9" t="s">
        <v>8</v>
      </c>
      <c r="F87" s="4"/>
      <c r="G87" s="4">
        <f>G14</f>
        <v>193</v>
      </c>
      <c r="H87" s="9" t="s">
        <v>8</v>
      </c>
      <c r="J87" s="5"/>
      <c r="K87" s="50">
        <f>G87-D87</f>
        <v>8</v>
      </c>
      <c r="L87" s="9" t="s">
        <v>10</v>
      </c>
      <c r="M87" s="8"/>
      <c r="N87" s="51">
        <f>K87/D87</f>
        <v>0.043243243243243246</v>
      </c>
    </row>
    <row r="88" spans="2:14" ht="12.75">
      <c r="B88" s="8"/>
      <c r="D88" s="4"/>
      <c r="E88" s="4"/>
      <c r="F88" s="4"/>
      <c r="G88" s="4"/>
      <c r="H88" s="4"/>
      <c r="J88" s="5"/>
      <c r="N88" s="11"/>
    </row>
    <row r="89" spans="1:14" ht="12.75">
      <c r="A89" s="8" t="s">
        <v>36</v>
      </c>
      <c r="B89" s="8"/>
      <c r="D89" s="4"/>
      <c r="E89" s="4"/>
      <c r="F89" s="4"/>
      <c r="G89" s="4"/>
      <c r="H89" s="4"/>
      <c r="J89" s="5"/>
      <c r="N89" s="11"/>
    </row>
    <row r="90" spans="2:14" ht="12.75">
      <c r="B90" s="8"/>
      <c r="D90" s="4"/>
      <c r="E90" s="4"/>
      <c r="F90" s="4"/>
      <c r="G90" s="4"/>
      <c r="H90" s="4"/>
      <c r="J90" s="5"/>
      <c r="N90" s="11"/>
    </row>
    <row r="91" spans="2:14" ht="12.75">
      <c r="B91" s="8" t="s">
        <v>37</v>
      </c>
      <c r="D91" s="4">
        <v>214</v>
      </c>
      <c r="E91" s="9" t="s">
        <v>8</v>
      </c>
      <c r="F91" s="4"/>
      <c r="G91" s="4">
        <f>G52</f>
        <v>223.5</v>
      </c>
      <c r="H91" s="9" t="s">
        <v>8</v>
      </c>
      <c r="J91" s="5"/>
      <c r="K91" s="50">
        <f>G91-D91</f>
        <v>9.5</v>
      </c>
      <c r="L91" s="9" t="s">
        <v>10</v>
      </c>
      <c r="M91" s="8"/>
      <c r="N91" s="51">
        <f>K91/D91</f>
        <v>0.04439252336448598</v>
      </c>
    </row>
    <row r="92" spans="1:14" ht="13.5" thickBot="1">
      <c r="A92" s="3"/>
      <c r="B92" s="36"/>
      <c r="C92" s="3"/>
      <c r="D92" s="37"/>
      <c r="E92" s="37"/>
      <c r="F92" s="37"/>
      <c r="G92" s="37"/>
      <c r="H92" s="37"/>
      <c r="I92" s="37"/>
      <c r="J92" s="37"/>
      <c r="K92" s="3"/>
      <c r="L92" s="3"/>
      <c r="M92" s="3"/>
      <c r="N92" s="38"/>
    </row>
    <row r="93" ht="13.5" thickTop="1">
      <c r="N93" s="11"/>
    </row>
    <row r="94" spans="1:14" ht="12.75">
      <c r="A94" s="1" t="s">
        <v>38</v>
      </c>
      <c r="N94" s="11"/>
    </row>
    <row r="95" spans="7:14" ht="12.75">
      <c r="G95" s="60" t="s">
        <v>48</v>
      </c>
      <c r="H95" s="60"/>
      <c r="N95" s="11"/>
    </row>
    <row r="96" spans="4:14" ht="12.75">
      <c r="D96" s="59" t="s">
        <v>39</v>
      </c>
      <c r="E96" s="59"/>
      <c r="G96" s="58" t="s">
        <v>39</v>
      </c>
      <c r="H96" s="58"/>
      <c r="J96" s="5"/>
      <c r="K96" s="58" t="s">
        <v>3</v>
      </c>
      <c r="L96" s="58"/>
      <c r="N96" s="39" t="s">
        <v>4</v>
      </c>
    </row>
    <row r="97" spans="10:14" ht="12.75">
      <c r="J97" s="5"/>
      <c r="N97" s="11"/>
    </row>
    <row r="98" spans="1:14" ht="12.75">
      <c r="A98" s="8" t="s">
        <v>40</v>
      </c>
      <c r="J98" s="5"/>
      <c r="N98" s="11"/>
    </row>
    <row r="99" spans="10:14" ht="12.75">
      <c r="J99" s="5"/>
      <c r="N99" s="11"/>
    </row>
    <row r="100" spans="2:14" ht="12.75">
      <c r="B100" s="8" t="s">
        <v>6</v>
      </c>
      <c r="J100" s="5"/>
      <c r="N100" s="11"/>
    </row>
    <row r="101" spans="2:14" ht="12.75">
      <c r="B101" s="8"/>
      <c r="C101" t="s">
        <v>41</v>
      </c>
      <c r="D101" s="4">
        <f>D14</f>
        <v>185</v>
      </c>
      <c r="E101" s="9" t="s">
        <v>8</v>
      </c>
      <c r="F101" s="4"/>
      <c r="G101" s="4">
        <f>G14</f>
        <v>193</v>
      </c>
      <c r="H101" s="9" t="s">
        <v>8</v>
      </c>
      <c r="I101" s="4"/>
      <c r="J101" s="10"/>
      <c r="K101" s="4">
        <f>G101-D101</f>
        <v>8</v>
      </c>
      <c r="L101" s="9" t="s">
        <v>8</v>
      </c>
      <c r="N101" s="11">
        <f>K101/D101</f>
        <v>0.043243243243243246</v>
      </c>
    </row>
    <row r="102" spans="2:14" ht="12.75">
      <c r="B102" s="8"/>
      <c r="C102" t="s">
        <v>42</v>
      </c>
      <c r="D102" s="4">
        <f>D101-20</f>
        <v>165</v>
      </c>
      <c r="E102" s="9" t="s">
        <v>8</v>
      </c>
      <c r="F102" s="4"/>
      <c r="G102" s="4">
        <f>G101-20</f>
        <v>173</v>
      </c>
      <c r="H102" s="9" t="s">
        <v>8</v>
      </c>
      <c r="I102" s="4"/>
      <c r="J102" s="10"/>
      <c r="K102" s="4">
        <f>G102-D102</f>
        <v>8</v>
      </c>
      <c r="L102" s="9" t="s">
        <v>8</v>
      </c>
      <c r="N102" s="11">
        <f>K102/D102</f>
        <v>0.048484848484848485</v>
      </c>
    </row>
    <row r="103" spans="2:14" ht="12.75">
      <c r="B103" s="8"/>
      <c r="D103" s="4"/>
      <c r="E103" s="4"/>
      <c r="F103" s="4"/>
      <c r="G103" s="4"/>
      <c r="H103" s="4"/>
      <c r="I103" s="4"/>
      <c r="J103" s="10"/>
      <c r="K103" s="4"/>
      <c r="L103" s="4"/>
      <c r="N103" s="11"/>
    </row>
    <row r="104" spans="2:14" ht="12.75">
      <c r="B104" s="8" t="s">
        <v>12</v>
      </c>
      <c r="D104" s="4"/>
      <c r="E104" s="4"/>
      <c r="F104" s="4"/>
      <c r="G104" s="4"/>
      <c r="H104" s="4"/>
      <c r="I104" s="4"/>
      <c r="J104" s="10"/>
      <c r="K104" s="4"/>
      <c r="L104" s="4"/>
      <c r="N104" s="11"/>
    </row>
    <row r="105" spans="2:14" ht="12.75">
      <c r="B105" s="8"/>
      <c r="C105" t="s">
        <v>41</v>
      </c>
      <c r="D105" s="4">
        <f>D19</f>
        <v>317</v>
      </c>
      <c r="E105" s="9" t="s">
        <v>8</v>
      </c>
      <c r="F105" s="4"/>
      <c r="G105" s="4">
        <f>G19</f>
        <v>330</v>
      </c>
      <c r="H105" s="9" t="s">
        <v>8</v>
      </c>
      <c r="I105" s="4"/>
      <c r="J105" s="10"/>
      <c r="K105" s="4">
        <f>G105-D105</f>
        <v>13</v>
      </c>
      <c r="L105" s="9" t="s">
        <v>8</v>
      </c>
      <c r="N105" s="11">
        <f>K105/D105</f>
        <v>0.04100946372239748</v>
      </c>
    </row>
    <row r="106" spans="2:14" ht="12.75">
      <c r="B106" s="8"/>
      <c r="C106" t="s">
        <v>42</v>
      </c>
      <c r="D106" s="4">
        <f>D105-30</f>
        <v>287</v>
      </c>
      <c r="E106" s="9" t="s">
        <v>10</v>
      </c>
      <c r="F106" s="4"/>
      <c r="G106" s="4">
        <f>G105-30</f>
        <v>300</v>
      </c>
      <c r="H106" s="9" t="s">
        <v>10</v>
      </c>
      <c r="I106" s="4"/>
      <c r="J106" s="10"/>
      <c r="K106" s="4">
        <f>G106-D106</f>
        <v>13</v>
      </c>
      <c r="L106" s="9" t="s">
        <v>10</v>
      </c>
      <c r="N106" s="11">
        <f>K106/D106</f>
        <v>0.04529616724738676</v>
      </c>
    </row>
    <row r="107" spans="2:14" ht="12.75">
      <c r="B107" s="8"/>
      <c r="D107" s="4"/>
      <c r="E107" s="4"/>
      <c r="F107" s="4"/>
      <c r="G107" s="4"/>
      <c r="H107" s="4"/>
      <c r="I107" s="4"/>
      <c r="J107" s="10"/>
      <c r="K107" s="4"/>
      <c r="L107" s="4"/>
      <c r="N107" s="11"/>
    </row>
    <row r="108" spans="1:14" ht="12.75">
      <c r="A108" s="8" t="s">
        <v>43</v>
      </c>
      <c r="B108" s="8"/>
      <c r="D108" s="4"/>
      <c r="E108" s="4"/>
      <c r="F108" s="4"/>
      <c r="G108" s="4"/>
      <c r="H108" s="4"/>
      <c r="I108" s="4"/>
      <c r="J108" s="10"/>
      <c r="N108" s="11"/>
    </row>
    <row r="109" spans="1:14" ht="12.75">
      <c r="A109" s="1"/>
      <c r="B109" s="8"/>
      <c r="D109" s="4"/>
      <c r="E109" s="4"/>
      <c r="F109" s="4"/>
      <c r="G109" s="4"/>
      <c r="H109" s="4"/>
      <c r="I109" s="4"/>
      <c r="J109" s="10"/>
      <c r="N109" s="11"/>
    </row>
    <row r="110" spans="2:14" ht="12.75">
      <c r="B110" s="8" t="s">
        <v>44</v>
      </c>
      <c r="D110" s="4">
        <f>D52</f>
        <v>214</v>
      </c>
      <c r="E110" s="9" t="s">
        <v>8</v>
      </c>
      <c r="F110" s="4"/>
      <c r="G110" s="4">
        <f>G52</f>
        <v>223.5</v>
      </c>
      <c r="H110" s="9" t="s">
        <v>8</v>
      </c>
      <c r="I110" s="4"/>
      <c r="J110" s="10"/>
      <c r="K110" s="4">
        <f>G110-D110</f>
        <v>9.5</v>
      </c>
      <c r="L110" s="9" t="s">
        <v>8</v>
      </c>
      <c r="N110" s="11">
        <f>K110/D110</f>
        <v>0.04439252336448598</v>
      </c>
    </row>
    <row r="111" spans="2:14" ht="12.75">
      <c r="B111" s="8"/>
      <c r="D111" s="4"/>
      <c r="E111" s="4"/>
      <c r="F111" s="4"/>
      <c r="G111" s="4"/>
      <c r="H111" s="4"/>
      <c r="I111" s="4"/>
      <c r="J111" s="10"/>
      <c r="N111" s="11"/>
    </row>
    <row r="112" spans="2:14" ht="12.75">
      <c r="B112" s="8" t="s">
        <v>45</v>
      </c>
      <c r="D112" s="4">
        <f>D55</f>
        <v>335</v>
      </c>
      <c r="E112" s="9" t="s">
        <v>8</v>
      </c>
      <c r="F112" s="4"/>
      <c r="G112" s="4">
        <f>G55</f>
        <v>349</v>
      </c>
      <c r="H112" s="9" t="s">
        <v>8</v>
      </c>
      <c r="I112" s="4"/>
      <c r="J112" s="10"/>
      <c r="K112" s="4">
        <f>G112-D112</f>
        <v>14</v>
      </c>
      <c r="L112" s="9" t="s">
        <v>8</v>
      </c>
      <c r="N112" s="11">
        <f>K112/D112</f>
        <v>0.041791044776119404</v>
      </c>
    </row>
    <row r="113" spans="9:14" ht="12.75">
      <c r="I113" s="4"/>
      <c r="J113" s="10"/>
      <c r="N113" s="11"/>
    </row>
    <row r="114" spans="1:14" ht="13.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ht="13.5" thickTop="1"/>
  </sheetData>
  <mergeCells count="19">
    <mergeCell ref="D8:E8"/>
    <mergeCell ref="G8:H8"/>
    <mergeCell ref="D9:E9"/>
    <mergeCell ref="G9:H9"/>
    <mergeCell ref="K9:L9"/>
    <mergeCell ref="D46:E46"/>
    <mergeCell ref="G46:H46"/>
    <mergeCell ref="D47:E47"/>
    <mergeCell ref="G47:H47"/>
    <mergeCell ref="K47:L47"/>
    <mergeCell ref="D82:E82"/>
    <mergeCell ref="G82:H82"/>
    <mergeCell ref="D83:E83"/>
    <mergeCell ref="G83:H83"/>
    <mergeCell ref="K83:L83"/>
    <mergeCell ref="D96:E96"/>
    <mergeCell ref="G96:H96"/>
    <mergeCell ref="K96:L96"/>
    <mergeCell ref="G95:H95"/>
  </mergeCells>
  <printOptions/>
  <pageMargins left="0.25" right="0.25" top="1" bottom="0.25" header="0.5" footer="0.5"/>
  <pageSetup horizontalDpi="600" verticalDpi="600" orientation="landscape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Registered User</cp:lastModifiedBy>
  <cp:lastPrinted>2003-12-12T15:28:49Z</cp:lastPrinted>
  <dcterms:created xsi:type="dcterms:W3CDTF">2003-04-22T18:15:06Z</dcterms:created>
  <dcterms:modified xsi:type="dcterms:W3CDTF">2003-12-18T14:03:51Z</dcterms:modified>
  <cp:category/>
  <cp:version/>
  <cp:contentType/>
  <cp:contentStatus/>
</cp:coreProperties>
</file>